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 activeTab="1"/>
  </bookViews>
  <sheets>
    <sheet name="Feuil1" sheetId="1" r:id="rId1"/>
    <sheet name="Échelles &amp; tailles matériels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" i="2" l="1"/>
  <c r="E8" i="2" s="1"/>
  <c r="E9" i="2" l="1"/>
  <c r="E2" i="2" s="1"/>
  <c r="K8" i="2"/>
  <c r="K2" i="2" s="1"/>
  <c r="G8" i="2"/>
  <c r="G9" i="2"/>
  <c r="I8" i="2"/>
  <c r="I9" i="2"/>
  <c r="C3" i="2"/>
  <c r="G10" i="1"/>
  <c r="G9" i="1"/>
  <c r="G2" i="2" l="1"/>
  <c r="I2" i="2"/>
  <c r="E10" i="1"/>
  <c r="D10" i="1"/>
  <c r="C10" i="1"/>
  <c r="B10" i="1"/>
  <c r="E9" i="1"/>
  <c r="D9" i="1"/>
  <c r="C9" i="1"/>
  <c r="B9" i="1"/>
  <c r="Q4" i="1"/>
  <c r="P4" i="1"/>
  <c r="O4" i="1"/>
  <c r="N4" i="1"/>
  <c r="N3" i="1"/>
  <c r="O3" i="1"/>
  <c r="P3" i="1"/>
  <c r="Q3" i="1"/>
  <c r="M4" i="1" l="1"/>
  <c r="M3" i="1"/>
  <c r="K4" i="1" l="1"/>
  <c r="K3" i="1"/>
  <c r="L4" i="1"/>
  <c r="L3" i="1"/>
  <c r="J4" i="1" l="1"/>
  <c r="J3" i="1"/>
  <c r="I3" i="1"/>
  <c r="I4" i="1" s="1"/>
  <c r="H3" i="1"/>
  <c r="H4" i="1" s="1"/>
  <c r="C4" i="1" l="1"/>
  <c r="C3" i="1"/>
  <c r="B3" i="1"/>
  <c r="B4" i="1" s="1"/>
  <c r="F3" i="1"/>
  <c r="F4" i="1" s="1"/>
  <c r="G4" i="1" l="1"/>
  <c r="G3" i="1"/>
  <c r="A4" i="1" l="1"/>
  <c r="A3" i="1"/>
  <c r="D3" i="1"/>
  <c r="D4" i="1" s="1"/>
  <c r="E3" i="1"/>
  <c r="E4" i="1" s="1"/>
  <c r="N2" i="2"/>
</calcChain>
</file>

<file path=xl/sharedStrings.xml><?xml version="1.0" encoding="utf-8"?>
<sst xmlns="http://schemas.openxmlformats.org/spreadsheetml/2006/main" count="56" uniqueCount="41">
  <si>
    <t>1m</t>
  </si>
  <si>
    <t>80 cm</t>
  </si>
  <si>
    <t>180 cm</t>
  </si>
  <si>
    <t>4m</t>
  </si>
  <si>
    <t>150 cm</t>
  </si>
  <si>
    <t>50 cm</t>
  </si>
  <si>
    <t>60 cm</t>
  </si>
  <si>
    <t>300 cm</t>
  </si>
  <si>
    <t>écart tables 1</t>
  </si>
  <si>
    <t>écart tables 2</t>
  </si>
  <si>
    <t>gde table</t>
  </si>
  <si>
    <t>largeur table</t>
  </si>
  <si>
    <t>pompiers</t>
  </si>
  <si>
    <t>pte table</t>
  </si>
  <si>
    <t>barnum</t>
  </si>
  <si>
    <t>scène 6*4</t>
  </si>
  <si>
    <t>600 cm</t>
  </si>
  <si>
    <t>400 cm</t>
  </si>
  <si>
    <t>Plot 1000 kg</t>
  </si>
  <si>
    <t>160 cm</t>
  </si>
  <si>
    <t>Pot de fleur</t>
  </si>
  <si>
    <t>120 cm</t>
  </si>
  <si>
    <t>Petit ring</t>
  </si>
  <si>
    <t>Grand ring</t>
  </si>
  <si>
    <t>700 cm</t>
  </si>
  <si>
    <t>1100 cm</t>
  </si>
  <si>
    <t>800 cm</t>
  </si>
  <si>
    <t>Camion X Rge</t>
  </si>
  <si>
    <t>Tente X Rge</t>
  </si>
  <si>
    <t>500 cm</t>
  </si>
  <si>
    <t>425 cm</t>
  </si>
  <si>
    <t>distanciation</t>
  </si>
  <si>
    <t>1 m</t>
  </si>
  <si>
    <t>Table 180 * 80 cm</t>
  </si>
  <si>
    <t>À l'échelle :</t>
  </si>
  <si>
    <t>Barnum 3 * 3 m</t>
  </si>
  <si>
    <t>Scène 6 * 4 m</t>
  </si>
  <si>
    <t>SÉLECTIONNER L'ÉCHELLE ↓</t>
  </si>
  <si>
    <t>Passage pompiers, largeur 4 m</t>
  </si>
  <si>
    <t>Taille personnalisée :</t>
  </si>
  <si>
    <t>↑ Taper la taille en cm 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</si>
</sst>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\ &quot;cm&quot;"/>
    <numFmt numFmtId="165" formatCode="General\ &quot;m&quot;"/>
  </numFmts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H4" sqref="H4"/>
    </sheetView>
  </sheetViews>
  <sheetFormatPr baseColWidth="10" defaultColWidth="13.6640625" defaultRowHeight="20.25" customHeight="1" x14ac:dyDescent="0.3"/>
  <cols>
    <col min="1" max="16384" width="13.6640625" style="16"/>
  </cols>
  <sheetData>
    <row r="1" spans="1:17" s="2" customFormat="1" ht="20.25" customHeight="1" x14ac:dyDescent="0.3">
      <c r="B1" s="8" t="s">
        <v>8</v>
      </c>
      <c r="C1" s="9" t="s">
        <v>9</v>
      </c>
      <c r="D1" s="8" t="s">
        <v>11</v>
      </c>
      <c r="E1" s="10" t="s">
        <v>10</v>
      </c>
      <c r="F1" s="9" t="s">
        <v>13</v>
      </c>
      <c r="G1" s="11" t="s">
        <v>12</v>
      </c>
      <c r="H1" s="11" t="s">
        <v>14</v>
      </c>
      <c r="I1" s="8" t="s">
        <v>15</v>
      </c>
      <c r="J1" s="10" t="s">
        <v>15</v>
      </c>
      <c r="K1" s="8" t="s">
        <v>18</v>
      </c>
      <c r="L1" s="9" t="s">
        <v>18</v>
      </c>
      <c r="M1" s="11" t="s">
        <v>20</v>
      </c>
      <c r="N1" s="8" t="s">
        <v>22</v>
      </c>
      <c r="O1" s="10" t="s">
        <v>22</v>
      </c>
      <c r="P1" s="10" t="s">
        <v>23</v>
      </c>
      <c r="Q1" s="9" t="s">
        <v>23</v>
      </c>
    </row>
    <row r="2" spans="1:17" ht="20.25" customHeight="1" x14ac:dyDescent="0.25">
      <c r="A2" s="1" t="s">
        <v>0</v>
      </c>
      <c r="B2" s="3" t="s">
        <v>5</v>
      </c>
      <c r="C2" s="4" t="s">
        <v>6</v>
      </c>
      <c r="D2" s="3" t="s">
        <v>1</v>
      </c>
      <c r="E2" s="5" t="s">
        <v>2</v>
      </c>
      <c r="F2" s="4" t="s">
        <v>4</v>
      </c>
      <c r="G2" s="6" t="s">
        <v>3</v>
      </c>
      <c r="H2" s="6" t="s">
        <v>7</v>
      </c>
      <c r="I2" s="3" t="s">
        <v>16</v>
      </c>
      <c r="J2" s="5" t="s">
        <v>17</v>
      </c>
      <c r="K2" s="3" t="s">
        <v>19</v>
      </c>
      <c r="L2" s="4" t="s">
        <v>5</v>
      </c>
      <c r="M2" s="6" t="s">
        <v>21</v>
      </c>
      <c r="N2" s="13" t="s">
        <v>24</v>
      </c>
      <c r="O2" s="12" t="s">
        <v>16</v>
      </c>
      <c r="P2" s="12" t="s">
        <v>25</v>
      </c>
      <c r="Q2" s="14" t="s">
        <v>26</v>
      </c>
    </row>
    <row r="3" spans="1:17" ht="20.25" customHeight="1" x14ac:dyDescent="0.25">
      <c r="A3" s="16">
        <f t="shared" ref="A3:Q3" si="0">1/250</f>
        <v>4.0000000000000001E-3</v>
      </c>
      <c r="B3" s="17">
        <f t="shared" si="0"/>
        <v>4.0000000000000001E-3</v>
      </c>
      <c r="C3" s="18">
        <f t="shared" si="0"/>
        <v>4.0000000000000001E-3</v>
      </c>
      <c r="D3" s="17">
        <f t="shared" si="0"/>
        <v>4.0000000000000001E-3</v>
      </c>
      <c r="E3" s="19">
        <f t="shared" si="0"/>
        <v>4.0000000000000001E-3</v>
      </c>
      <c r="F3" s="18">
        <f t="shared" si="0"/>
        <v>4.0000000000000001E-3</v>
      </c>
      <c r="G3" s="20">
        <f t="shared" si="0"/>
        <v>4.0000000000000001E-3</v>
      </c>
      <c r="H3" s="20">
        <f t="shared" si="0"/>
        <v>4.0000000000000001E-3</v>
      </c>
      <c r="I3" s="17">
        <f t="shared" si="0"/>
        <v>4.0000000000000001E-3</v>
      </c>
      <c r="J3" s="19">
        <f t="shared" si="0"/>
        <v>4.0000000000000001E-3</v>
      </c>
      <c r="K3" s="17">
        <f t="shared" si="0"/>
        <v>4.0000000000000001E-3</v>
      </c>
      <c r="L3" s="18">
        <f t="shared" si="0"/>
        <v>4.0000000000000001E-3</v>
      </c>
      <c r="M3" s="20">
        <f t="shared" si="0"/>
        <v>4.0000000000000001E-3</v>
      </c>
      <c r="N3" s="20">
        <f t="shared" si="0"/>
        <v>4.0000000000000001E-3</v>
      </c>
      <c r="O3" s="20">
        <f t="shared" si="0"/>
        <v>4.0000000000000001E-3</v>
      </c>
      <c r="P3" s="20">
        <f t="shared" si="0"/>
        <v>4.0000000000000001E-3</v>
      </c>
      <c r="Q3" s="20">
        <f t="shared" si="0"/>
        <v>4.0000000000000001E-3</v>
      </c>
    </row>
    <row r="4" spans="1:17" s="21" customFormat="1" ht="20.25" customHeight="1" x14ac:dyDescent="0.25">
      <c r="A4" s="21">
        <f>A3*100</f>
        <v>0.4</v>
      </c>
      <c r="B4" s="15">
        <f>B3*50</f>
        <v>0.2</v>
      </c>
      <c r="C4" s="22">
        <f>C3*60</f>
        <v>0.24</v>
      </c>
      <c r="D4" s="15">
        <f>D3*80</f>
        <v>0.32</v>
      </c>
      <c r="E4" s="23">
        <f>E3*180</f>
        <v>0.72</v>
      </c>
      <c r="F4" s="22">
        <f>F3*150</f>
        <v>0.6</v>
      </c>
      <c r="G4" s="24">
        <f>G3*400</f>
        <v>1.6</v>
      </c>
      <c r="H4" s="24">
        <f>H3*300</f>
        <v>1.2</v>
      </c>
      <c r="I4" s="15">
        <f>I3*600</f>
        <v>2.4</v>
      </c>
      <c r="J4" s="23">
        <f>J3*400</f>
        <v>1.6</v>
      </c>
      <c r="K4" s="15">
        <f>K3*160</f>
        <v>0.64</v>
      </c>
      <c r="L4" s="22">
        <f>L3*50</f>
        <v>0.2</v>
      </c>
      <c r="M4" s="24">
        <f>M3*120</f>
        <v>0.48</v>
      </c>
      <c r="N4" s="15">
        <f>N3*700</f>
        <v>2.8000000000000003</v>
      </c>
      <c r="O4" s="24">
        <f>O3*600</f>
        <v>2.4</v>
      </c>
      <c r="P4" s="24">
        <f>P3*1100</f>
        <v>4.4000000000000004</v>
      </c>
      <c r="Q4" s="22">
        <f>Q3*800</f>
        <v>3.2</v>
      </c>
    </row>
    <row r="7" spans="1:17" ht="20.25" customHeight="1" x14ac:dyDescent="0.25">
      <c r="B7" s="25" t="s">
        <v>27</v>
      </c>
      <c r="C7" s="26" t="s">
        <v>27</v>
      </c>
      <c r="D7" s="26" t="s">
        <v>28</v>
      </c>
      <c r="E7" s="27" t="s">
        <v>28</v>
      </c>
      <c r="G7" s="11" t="s">
        <v>31</v>
      </c>
    </row>
    <row r="8" spans="1:17" ht="20.25" customHeight="1" x14ac:dyDescent="0.25">
      <c r="B8" s="13" t="s">
        <v>29</v>
      </c>
      <c r="C8" s="12" t="s">
        <v>7</v>
      </c>
      <c r="D8" s="12" t="s">
        <v>30</v>
      </c>
      <c r="E8" s="14" t="s">
        <v>30</v>
      </c>
      <c r="G8" s="6" t="s">
        <v>4</v>
      </c>
    </row>
    <row r="9" spans="1:17" ht="20.25" customHeight="1" x14ac:dyDescent="0.25">
      <c r="B9" s="17">
        <f t="shared" ref="B9:E9" si="1">1/250</f>
        <v>4.0000000000000001E-3</v>
      </c>
      <c r="C9" s="20">
        <f t="shared" si="1"/>
        <v>4.0000000000000001E-3</v>
      </c>
      <c r="D9" s="20">
        <f t="shared" si="1"/>
        <v>4.0000000000000001E-3</v>
      </c>
      <c r="E9" s="18">
        <f t="shared" si="1"/>
        <v>4.0000000000000001E-3</v>
      </c>
      <c r="G9" s="20">
        <f t="shared" ref="G9" si="2">1/250</f>
        <v>4.0000000000000001E-3</v>
      </c>
    </row>
    <row r="10" spans="1:17" ht="20.25" customHeight="1" x14ac:dyDescent="0.25">
      <c r="B10" s="7">
        <f>B9*500</f>
        <v>2</v>
      </c>
      <c r="C10" s="29">
        <f>C9*300</f>
        <v>1.2</v>
      </c>
      <c r="D10" s="29">
        <f>D9*425</f>
        <v>1.7</v>
      </c>
      <c r="E10" s="28">
        <f>E9*425</f>
        <v>1.7</v>
      </c>
      <c r="G10" s="24">
        <f>G9*150</f>
        <v>0.6</v>
      </c>
    </row>
    <row r="14" spans="1:17" ht="20.25" customHeight="1" x14ac:dyDescent="0.3">
      <c r="B14" s="5"/>
    </row>
    <row r="16" spans="1:17" s="1" customFormat="1" ht="20.25" customHeight="1" x14ac:dyDescent="0.3"/>
    <row r="17" spans="1:14" ht="20.25" customHeight="1" x14ac:dyDescent="0.3">
      <c r="B17" s="30"/>
      <c r="E17" s="30"/>
    </row>
    <row r="18" spans="1:14" ht="20.25" customHeight="1" x14ac:dyDescent="0.3">
      <c r="B18" s="30"/>
      <c r="E18" s="30"/>
    </row>
    <row r="19" spans="1:14" ht="20.25" customHeight="1" x14ac:dyDescent="0.3">
      <c r="B19" s="30"/>
      <c r="E19" s="30"/>
    </row>
    <row r="20" spans="1:14" ht="20.25" customHeight="1" x14ac:dyDescent="0.3">
      <c r="B20" s="30"/>
      <c r="E20" s="30"/>
    </row>
    <row r="21" spans="1:14" ht="20.25" customHeight="1" x14ac:dyDescent="0.3">
      <c r="B21" s="30"/>
      <c r="E21" s="30"/>
    </row>
    <row r="22" spans="1:14" ht="20.25" customHeight="1" x14ac:dyDescent="0.3">
      <c r="E22" s="30"/>
    </row>
    <row r="23" spans="1:14" ht="20.25" customHeight="1" thickBot="1" x14ac:dyDescent="0.35"/>
    <row r="24" spans="1:14" s="30" customFormat="1" ht="20.25" customHeight="1" thickBot="1" x14ac:dyDescent="0.35">
      <c r="A24" s="1"/>
      <c r="N24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A2" sqref="A2:A3"/>
    </sheetView>
  </sheetViews>
  <sheetFormatPr baseColWidth="10" defaultColWidth="9.109375" defaultRowHeight="14.4" x14ac:dyDescent="0.3"/>
  <cols>
    <col min="1" max="1" width="20.6640625" style="37" customWidth="1"/>
    <col min="2" max="2" width="1.5546875" style="37" customWidth="1"/>
    <col min="3" max="3" width="9.109375" style="37"/>
    <col min="4" max="4" width="1.5546875" style="37" customWidth="1"/>
    <col min="5" max="5" width="20.6640625" style="37" customWidth="1"/>
    <col min="6" max="6" width="1.5546875" style="37" customWidth="1"/>
    <col min="7" max="7" width="20.6640625" style="37" customWidth="1"/>
    <col min="8" max="8" width="1.5546875" style="37" customWidth="1"/>
    <col min="9" max="9" width="20.6640625" style="37" customWidth="1"/>
    <col min="10" max="10" width="1.5546875" style="37" customWidth="1"/>
    <col min="11" max="11" width="20.6640625" style="37" customWidth="1"/>
    <col min="12" max="12" width="1.5546875" style="37" customWidth="1"/>
    <col min="13" max="14" width="20.6640625" style="37" customWidth="1"/>
    <col min="15" max="15" width="1.5546875" style="37" customWidth="1"/>
    <col min="16" max="16384" width="9.109375" style="37"/>
  </cols>
  <sheetData>
    <row r="1" spans="1:14" s="33" customFormat="1" ht="30.6" customHeight="1" thickBot="1" x14ac:dyDescent="0.35">
      <c r="A1" s="32" t="s">
        <v>37</v>
      </c>
      <c r="C1" s="42" t="s">
        <v>32</v>
      </c>
      <c r="D1" s="34"/>
      <c r="E1" s="42" t="s">
        <v>33</v>
      </c>
      <c r="G1" s="42" t="s">
        <v>35</v>
      </c>
      <c r="I1" s="42" t="s">
        <v>36</v>
      </c>
      <c r="K1" s="42" t="s">
        <v>38</v>
      </c>
      <c r="M1" s="42" t="s">
        <v>39</v>
      </c>
      <c r="N1" s="42" t="s">
        <v>34</v>
      </c>
    </row>
    <row r="2" spans="1:14" ht="14.4" customHeight="1" x14ac:dyDescent="0.3">
      <c r="A2" s="47">
        <v>100</v>
      </c>
      <c r="B2" s="35"/>
      <c r="C2" s="43">
        <f>1/A2</f>
        <v>0.01</v>
      </c>
      <c r="D2" s="36"/>
      <c r="E2" s="49" t="str">
        <f>CONCATENATE(E8," * ",E9," cm")</f>
        <v>1,8 * 0,8 cm</v>
      </c>
      <c r="G2" s="49" t="str">
        <f>CONCATENATE(G8," * ",G9," cm")</f>
        <v>3 * 3 cm</v>
      </c>
      <c r="I2" s="49" t="str">
        <f>CONCATENATE(I8," * ",I9," cm")</f>
        <v>6 * 4 cm</v>
      </c>
      <c r="K2" s="46">
        <f>K8</f>
        <v>4</v>
      </c>
      <c r="M2" s="45">
        <v>100</v>
      </c>
      <c r="N2" s="46">
        <f>M2*C2</f>
        <v>1</v>
      </c>
    </row>
    <row r="3" spans="1:14" ht="14.4" customHeight="1" thickBot="1" x14ac:dyDescent="0.35">
      <c r="A3" s="48"/>
      <c r="B3" s="35"/>
      <c r="C3" s="44">
        <f>(CONVERT(C2,"m","cm"))</f>
        <v>1</v>
      </c>
      <c r="D3" s="38"/>
      <c r="E3" s="49"/>
      <c r="G3" s="49"/>
      <c r="I3" s="49"/>
      <c r="K3" s="46"/>
      <c r="M3" s="45"/>
      <c r="N3" s="46"/>
    </row>
    <row r="4" spans="1:14" ht="15" hidden="1" customHeight="1" x14ac:dyDescent="0.3">
      <c r="A4" s="40"/>
      <c r="E4" s="38">
        <v>180</v>
      </c>
      <c r="G4" s="38">
        <v>300</v>
      </c>
      <c r="I4" s="38">
        <v>600</v>
      </c>
      <c r="K4" s="38">
        <v>400</v>
      </c>
      <c r="M4" s="41" t="s">
        <v>40</v>
      </c>
    </row>
    <row r="5" spans="1:14" hidden="1" x14ac:dyDescent="0.3">
      <c r="E5" s="38">
        <v>80</v>
      </c>
      <c r="G5" s="38">
        <v>300</v>
      </c>
      <c r="I5" s="38">
        <v>400</v>
      </c>
      <c r="K5" s="35"/>
    </row>
    <row r="6" spans="1:14" hidden="1" x14ac:dyDescent="0.3">
      <c r="G6" s="35"/>
      <c r="I6" s="35"/>
      <c r="K6" s="35"/>
    </row>
    <row r="7" spans="1:14" hidden="1" x14ac:dyDescent="0.3">
      <c r="E7" s="35" t="s">
        <v>34</v>
      </c>
      <c r="G7" s="35" t="s">
        <v>34</v>
      </c>
      <c r="I7" s="35" t="s">
        <v>34</v>
      </c>
      <c r="K7" s="35" t="s">
        <v>34</v>
      </c>
    </row>
    <row r="8" spans="1:14" hidden="1" x14ac:dyDescent="0.3">
      <c r="E8" s="38">
        <f>E4*C2</f>
        <v>1.8</v>
      </c>
      <c r="G8" s="39">
        <f>G4*C2</f>
        <v>3</v>
      </c>
      <c r="I8" s="38">
        <f>I4*C2</f>
        <v>6</v>
      </c>
      <c r="K8" s="38">
        <f>K4*C2</f>
        <v>4</v>
      </c>
    </row>
    <row r="9" spans="1:14" hidden="1" x14ac:dyDescent="0.3">
      <c r="E9" s="38">
        <f>E5*C2</f>
        <v>0.8</v>
      </c>
      <c r="G9" s="38">
        <f>G5*C2</f>
        <v>3</v>
      </c>
      <c r="I9" s="38">
        <f>I5*C2</f>
        <v>4</v>
      </c>
      <c r="K9" s="35"/>
    </row>
    <row r="10" spans="1:14" x14ac:dyDescent="0.3">
      <c r="G10" s="35"/>
      <c r="I10" s="35"/>
    </row>
    <row r="11" spans="1:14" x14ac:dyDescent="0.3">
      <c r="G11" s="35"/>
    </row>
    <row r="12" spans="1:14" x14ac:dyDescent="0.3">
      <c r="G12" s="35"/>
    </row>
  </sheetData>
  <mergeCells count="7">
    <mergeCell ref="M2:M3"/>
    <mergeCell ref="N2:N3"/>
    <mergeCell ref="A2:A3"/>
    <mergeCell ref="E2:E3"/>
    <mergeCell ref="G2:G3"/>
    <mergeCell ref="I2:I3"/>
    <mergeCell ref="K2:K3"/>
  </mergeCells>
  <dataValidations count="2">
    <dataValidation type="list" allowBlank="1" showInputMessage="1" showErrorMessage="1" sqref="B2">
      <formula1>"50,100,150,200,250,300,350,400,450,500"</formula1>
    </dataValidation>
    <dataValidation type="list" allowBlank="1" showInputMessage="1" showErrorMessage="1" sqref="A2:A3">
      <formula1>"100,200,250"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Échelles &amp; tailles matériels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2022-05-23T13:15:50Z</dcterms:modified>
</cp:coreProperties>
</file>